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puter\Desktop\CRA_wysłane do sędziów_2023.07.13\"/>
    </mc:Choice>
  </mc:AlternateContent>
  <xr:revisionPtr revIDLastSave="0" documentId="13_ncr:1_{8BA2CD6F-5281-4040-891D-384BE189FADB}" xr6:coauthVersionLast="47" xr6:coauthVersionMax="47" xr10:uidLastSave="{00000000-0000-0000-0000-000000000000}"/>
  <bookViews>
    <workbookView xWindow="2055" yWindow="480" windowWidth="26745" windowHeight="15120" xr2:uid="{00000000-000D-0000-FFFF-FFFF00000000}"/>
  </bookViews>
  <sheets>
    <sheet name="M1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/>
  <c r="H62" i="1"/>
  <c r="H81" i="1"/>
  <c r="H70" i="1"/>
  <c r="D3" i="1"/>
  <c r="D70" i="1"/>
  <c r="D81" i="1"/>
  <c r="D62" i="1"/>
  <c r="E43" i="1"/>
  <c r="E30" i="1"/>
  <c r="E40" i="1"/>
  <c r="E3" i="1"/>
  <c r="H55" i="1"/>
  <c r="D55" i="1"/>
  <c r="H40" i="1"/>
  <c r="I5" i="1"/>
  <c r="I18" i="1"/>
  <c r="H47" i="1"/>
  <c r="H30" i="1"/>
  <c r="H18" i="1"/>
  <c r="D47" i="1"/>
  <c r="D40" i="1"/>
  <c r="D30" i="1"/>
  <c r="H5" i="1"/>
  <c r="D18" i="1"/>
  <c r="D5" i="1"/>
</calcChain>
</file>

<file path=xl/sharedStrings.xml><?xml version="1.0" encoding="utf-8"?>
<sst xmlns="http://schemas.openxmlformats.org/spreadsheetml/2006/main" count="110" uniqueCount="82">
  <si>
    <t>nr kondygnacji według projektu</t>
  </si>
  <si>
    <t>nazwa strefy/suma pow.</t>
  </si>
  <si>
    <t>liczba miejsc postojowych według projektu</t>
  </si>
  <si>
    <t>UWAGI:</t>
  </si>
  <si>
    <t>5. Nie należy wypełniać pól wypełnionych kolorem - są sumowane automatycznie</t>
  </si>
  <si>
    <t>szacunkowa liczba osób według Warunków Technicznych oraz wytycznych Zamawiającego</t>
  </si>
  <si>
    <t>zgodnie z obowiązującymi przepisami technicznymi</t>
  </si>
  <si>
    <t>4. Tabelę można uzupełniać o dodatkowe wiersze w przypadku zaprojektowania funkcji i pomieszczeń  nie wymienionych w wytycznych funkcjonalno-użytkowych</t>
  </si>
  <si>
    <t xml:space="preserve"> </t>
  </si>
  <si>
    <t>6. Tabelę zapisaną w formacie XLSX lub XLS, należy dołączyć do części elektronicznej opracowania studialnego oraz pracy konkursowej</t>
  </si>
  <si>
    <t>parametry według opisu przedmiotu konkursu</t>
  </si>
  <si>
    <t>POZIOM -2</t>
  </si>
  <si>
    <t>MUZEUM ARCHITEKTURY I DESIGNU W DAWNYM HOTELU „CRACOVIA”</t>
  </si>
  <si>
    <t>parking podziemny jednokondygnacyjny</t>
  </si>
  <si>
    <t>zaplecze techniczne (wentylacja, klimatyzacja, MPEC, przyłącz wody, magazyn techniczny, itp.)</t>
  </si>
  <si>
    <t>optymalna powierzchnia (około) według wytycznych Zamawiającego (m2)</t>
  </si>
  <si>
    <t>pomieszczenia warsztatowe ślusarni i stolarni</t>
  </si>
  <si>
    <t>tunel (dla pieszych lub przejazd dla samochodów) łączący nowo projektowany parking z istniejącym podziemnym parkingiem przy Gmachu Głównym MNK</t>
  </si>
  <si>
    <t>punkt kontrolny z monitoringiem</t>
  </si>
  <si>
    <t>rampa transportowa i wyładownia ze śluzą</t>
  </si>
  <si>
    <t>dwie windy towarowe z dostępem do wszystkich kondygnacji dawnej części hotelowej</t>
  </si>
  <si>
    <t>przestrzeń magazynowa do przyjmowania nowych nabytków do kolekcji</t>
  </si>
  <si>
    <t>przestrzeń magazynowa do dezynfekcji i anoksji obiektów wysokość ok. 4 m</t>
  </si>
  <si>
    <t xml:space="preserve">pracownia konserwacji rzeźby z dostępem do światła dziennego </t>
  </si>
  <si>
    <t xml:space="preserve">zaplecze sanitarne z łazienkami   </t>
  </si>
  <si>
    <t>POZIOM -1 (PIWNICA + PRZYZIEMIE)</t>
  </si>
  <si>
    <t>pomieszczenia dla przemysłów kreatywnych</t>
  </si>
  <si>
    <t xml:space="preserve">przestrzenie co-workingowe i studia do pracy, zapewniające podział na ok. 4 niezależne przestrzenie, do dowolnej aranżacji w tym na specjalistyczne laboratorium badawcze i konserwatorskie LANBOZ </t>
  </si>
  <si>
    <t>sala AV do produkcji filmowych o charakterze edukacyjnym i promocyjnym dla nowych produktów i projektów z zakresu designu i architektury</t>
  </si>
  <si>
    <t xml:space="preserve">sala seminaryjna </t>
  </si>
  <si>
    <t>warsztaty dla służb technicznych MNK</t>
  </si>
  <si>
    <t>szatnia dla pracowników z zapleczem sanitarno-socjalny</t>
  </si>
  <si>
    <t xml:space="preserve">szatnia dla zwiedzających z zapleczem sanitarnym </t>
  </si>
  <si>
    <t xml:space="preserve">zaplecze techniczne i podręczne magazyny </t>
  </si>
  <si>
    <t>zaplecze kuchenne, magazynowe i sanitarne restauracji</t>
  </si>
  <si>
    <t>przejście od strony kina „Kijów” z klatką schodową prowadzące do reprezentacyjnego hallu wejściowego na parterze</t>
  </si>
  <si>
    <t>POZIOM 0 (DAWNA CZĘŚĆ HOTELOWA)</t>
  </si>
  <si>
    <t xml:space="preserve">reprezentacyjny hall wejściowy z punktem obsługi zwiedzających (kasy biletowe, informacja) </t>
  </si>
  <si>
    <t>muzealny plac zabaw dla rodzin z dziećmi, w pobliżu klatki schodowej prowadzącej na zielony dziedziniec od strony kina „Kijów”</t>
  </si>
  <si>
    <t>od frontu (część wschodnia, stojąc frontem na lewo od wejścia głównego) przeszklone lokale, z odtworzonym pierwotnym układem przestrzennym (z antresolami użytkowymi i wewnętrznymi schodami) na wynajem komercyjny, podział przestrzeni według oryginalnego projektu, m.in. księgarnia, sklepy z designem i sklep muzealny połączony z hallem wejściowym</t>
  </si>
  <si>
    <t xml:space="preserve">od frontu (część zachodnia, stojąc frontem na prawo od wejścia głównego) restauracja z tarasem z widokiem na Błonia, od strony narożnika ulicy Kałuży i al. Focha </t>
  </si>
  <si>
    <t xml:space="preserve">od tyłu (część wschodnia, stojąc frontem na lewo od wejścia głównego) przestrzenie wystawowe do prezentacji aktualnych osiągnięć współczesnego designu, architektury i innych przemysłów kreatywnych </t>
  </si>
  <si>
    <t>centrum ochrony z punktem kontrolnym i monitoringiem</t>
  </si>
  <si>
    <t xml:space="preserve">zaplecze sanitarne z łazienkami </t>
  </si>
  <si>
    <t>wejście od strony Alei Trzech Wieszczów z przełączki prowadzącej do kina „Kijów” zgodnie z oryginalnym projektem</t>
  </si>
  <si>
    <t>POZIOM 0 (DAWNA CZĘŚĆ RESTAURACYJNA)</t>
  </si>
  <si>
    <t>wielofunkcyjna sala z przeznaczeniem na wystawy zmienne, dostosowana do prezentacji multimedialnych, z możliwością wjazdu samochodów na wystawę, organizacji pokazów mody oraz z możliwością podziału jednolitej przestrzeni na mniejsze części i adaptacji na potrzeby sali konferencyjnej lub targowo-ekspozycyjnej</t>
  </si>
  <si>
    <t>sala audiowizualna</t>
  </si>
  <si>
    <t>niezależne zaplecze techniczne obu sal</t>
  </si>
  <si>
    <t>serwerownia dla całego budynku</t>
  </si>
  <si>
    <t>galeria stała designu oraz przestrzeń na wystawy czasowe z możliwością połączenia obu przestrzeni</t>
  </si>
  <si>
    <t>przestrzenie edukacyjne warsztatowe wielofunkcyjne, z dostępem do światła dziennego oraz zaplecza sanitarnego z łazienkami i zlewami</t>
  </si>
  <si>
    <t>mediateka</t>
  </si>
  <si>
    <t xml:space="preserve">zaplecze techniczne </t>
  </si>
  <si>
    <t xml:space="preserve">zaplecze administracyjne i socjalne </t>
  </si>
  <si>
    <t>zaplecze sanitarne z łazienkami</t>
  </si>
  <si>
    <t>magazyny dzieł sztuki</t>
  </si>
  <si>
    <t>pokój kwerend (lokalizacja przy magazynach)</t>
  </si>
  <si>
    <t xml:space="preserve">pracownia digitalizacyjna i fotograficzna </t>
  </si>
  <si>
    <t>POZIOM 1 - DOTYCHCZASOWE PIERWSZE I DRUGIE PIĘTRO BUDYNKU (DAWNA CZĘŚĆ HOTELOWA)</t>
  </si>
  <si>
    <t>POZIOM 2 (DOTYCHCZASOWE TRZECIE I CZWARTE PIĘTRO)</t>
  </si>
  <si>
    <t>galeria stała architektury oraz przestrzeń na wystawy czasowe z możliwością połączenia obu przestrzeni</t>
  </si>
  <si>
    <t xml:space="preserve">przestrzeń partycypacyjna dla widzów z dostępem węzła sanitarnego </t>
  </si>
  <si>
    <t>odtworzony pokój lub pokoje hotelowe według oryginalnych proporcji z rekonstrukcją pierwotnego wyposażenia</t>
  </si>
  <si>
    <t>POZIOM 3 (DOTYCZASOWE 5 PIĘTRO I PRZESTRZEŃ STRYCHU)</t>
  </si>
  <si>
    <t>siedziba dyrekcji</t>
  </si>
  <si>
    <t>biura</t>
  </si>
  <si>
    <t>szatnia</t>
  </si>
  <si>
    <t>2 sale zebrań z możliwością podziału na mniejsze</t>
  </si>
  <si>
    <t>kantyna pracownicza</t>
  </si>
  <si>
    <t xml:space="preserve">pomieszczenie reprezentacyjne </t>
  </si>
  <si>
    <t xml:space="preserve">zaplecze socjalne </t>
  </si>
  <si>
    <t>pomieszczenia techniczne</t>
  </si>
  <si>
    <t>DACH</t>
  </si>
  <si>
    <t>taras widokowy</t>
  </si>
  <si>
    <t>tymczasowy pawilon restauracyjny</t>
  </si>
  <si>
    <t>1. Proszę obligatoryjnie wypełnić kolumnę "G", dla parteru proszę użyć liczby "0", dla kondygnacji podziemnych poroszę użyć liczb "-1", "-2", itd., dla kondygnacji nadziemnych proszę użyć liczby "1", "2" itd.</t>
  </si>
  <si>
    <t>2. Proszę obligatoryjnie wypełnić kolumnę "H"</t>
  </si>
  <si>
    <t>POZIOM 1 -  (NADBUDOWA NAD DAWNĄ CZĘŚCIĄ RESTAURACYJNĄ)</t>
  </si>
  <si>
    <t>100-150</t>
  </si>
  <si>
    <t>3. Proszę obligatoryjnie wypełnić kolumnę "I", sposób obliczania miejsc postojowych należy przyjąć zgodnie programem obsługi parkingowej dla Miasta Krakowa (https://www.bip.krakow.pl/?dok_id=52386), według oceny Uczestnika Konkursu</t>
  </si>
  <si>
    <t>powierzchnia netto według projektu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</si>
</sst>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right" vertical="top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top"/>
    </xf>
    <xf numFmtId="0" fontId="2" fillId="3" borderId="0" xfId="0" applyFon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8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" fontId="1" fillId="2" borderId="0" xfId="0" applyNumberFormat="1" applyFont="1" applyFill="1" applyAlignment="1">
      <alignment horizontal="right" vertical="top"/>
    </xf>
    <xf numFmtId="1" fontId="0" fillId="6" borderId="0" xfId="0" applyNumberFormat="1" applyFill="1" applyAlignment="1">
      <alignment horizontal="right" vertical="top"/>
    </xf>
    <xf numFmtId="0" fontId="0" fillId="6" borderId="0" xfId="0" applyFill="1" applyAlignment="1">
      <alignment horizontal="right" vertical="top"/>
    </xf>
    <xf numFmtId="1" fontId="1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1" fontId="0" fillId="4" borderId="0" xfId="0" applyNumberFormat="1" applyFill="1" applyAlignment="1">
      <alignment horizontal="right" vertical="top"/>
    </xf>
    <xf numFmtId="1" fontId="0" fillId="8" borderId="0" xfId="0" applyNumberFormat="1" applyFill="1" applyAlignment="1">
      <alignment horizontal="right" vertical="top" wrapText="1"/>
    </xf>
    <xf numFmtId="0" fontId="0" fillId="8" borderId="0" xfId="0" applyFill="1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0" xfId="0" applyFill="1" applyAlignment="1">
      <alignment horizontal="right" vertical="top"/>
    </xf>
    <xf numFmtId="1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right" vertical="top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2" borderId="0" xfId="0" applyNumberFormat="1" applyFont="1" applyFill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0" fillId="7" borderId="0" xfId="0" applyNumberFormat="1" applyFill="1" applyAlignment="1">
      <alignment horizontal="right" vertical="top"/>
    </xf>
    <xf numFmtId="2" fontId="0" fillId="6" borderId="0" xfId="0" applyNumberFormat="1" applyFill="1" applyAlignment="1">
      <alignment horizontal="right" vertical="top"/>
    </xf>
    <xf numFmtId="2" fontId="1" fillId="3" borderId="0" xfId="0" applyNumberFormat="1" applyFont="1" applyFill="1" applyAlignment="1">
      <alignment horizontal="right" vertical="top"/>
    </xf>
    <xf numFmtId="2" fontId="0" fillId="0" borderId="0" xfId="0" applyNumberFormat="1" applyAlignment="1">
      <alignment horizontal="right" vertical="top" wrapText="1"/>
    </xf>
    <xf numFmtId="0" fontId="6" fillId="5" borderId="0" xfId="0" applyFont="1" applyFill="1" applyAlignment="1">
      <alignment horizontal="right" vertical="top" wrapText="1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1" fontId="6" fillId="5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" fontId="0" fillId="5" borderId="0" xfId="0" applyNumberFormat="1" applyFill="1" applyAlignment="1">
      <alignment horizontal="right" vertical="top" wrapText="1"/>
    </xf>
    <xf numFmtId="2" fontId="0" fillId="10" borderId="0" xfId="0" applyNumberFormat="1" applyFill="1" applyAlignment="1">
      <alignment horizontal="right" vertical="top"/>
    </xf>
    <xf numFmtId="1" fontId="0" fillId="10" borderId="0" xfId="0" applyNumberFormat="1" applyFill="1" applyAlignment="1">
      <alignment horizontal="right" vertical="top"/>
    </xf>
    <xf numFmtId="0" fontId="0" fillId="10" borderId="0" xfId="0" applyFill="1" applyAlignment="1">
      <alignment horizontal="right" vertical="top"/>
    </xf>
    <xf numFmtId="0" fontId="2" fillId="10" borderId="0" xfId="0" applyFont="1" applyFill="1" applyAlignment="1">
      <alignment horizontal="left" vertical="top"/>
    </xf>
    <xf numFmtId="0" fontId="2" fillId="11" borderId="0" xfId="0" applyFont="1" applyFill="1" applyAlignment="1">
      <alignment horizontal="left" vertical="top"/>
    </xf>
    <xf numFmtId="2" fontId="0" fillId="11" borderId="0" xfId="0" applyNumberFormat="1" applyFill="1" applyAlignment="1">
      <alignment horizontal="right" vertical="top"/>
    </xf>
    <xf numFmtId="1" fontId="0" fillId="11" borderId="0" xfId="0" applyNumberFormat="1" applyFill="1" applyAlignment="1">
      <alignment horizontal="right" vertical="top"/>
    </xf>
    <xf numFmtId="0" fontId="0" fillId="11" borderId="0" xfId="0" applyFill="1" applyAlignment="1">
      <alignment horizontal="right" vertical="top"/>
    </xf>
    <xf numFmtId="2" fontId="1" fillId="8" borderId="0" xfId="0" applyNumberFormat="1" applyFont="1" applyFill="1" applyAlignment="1">
      <alignment horizontal="righ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2" fillId="12" borderId="0" xfId="0" applyFont="1" applyFill="1" applyAlignment="1">
      <alignment horizontal="left" vertical="top"/>
    </xf>
    <xf numFmtId="2" fontId="1" fillId="12" borderId="0" xfId="0" applyNumberFormat="1" applyFont="1" applyFill="1" applyAlignment="1">
      <alignment horizontal="right" vertical="top"/>
    </xf>
    <xf numFmtId="1" fontId="0" fillId="12" borderId="0" xfId="0" applyNumberFormat="1" applyFill="1" applyAlignment="1">
      <alignment horizontal="right" vertical="top"/>
    </xf>
    <xf numFmtId="0" fontId="0" fillId="12" borderId="0" xfId="0" applyFill="1" applyAlignment="1">
      <alignment horizontal="right" vertical="top"/>
    </xf>
    <xf numFmtId="1" fontId="1" fillId="12" borderId="0" xfId="0" applyNumberFormat="1" applyFont="1" applyFill="1" applyAlignment="1">
      <alignment horizontal="right" vertical="top"/>
    </xf>
    <xf numFmtId="0" fontId="4" fillId="13" borderId="0" xfId="0" applyFont="1" applyFill="1" applyAlignment="1">
      <alignment horizontal="left" vertical="top"/>
    </xf>
    <xf numFmtId="2" fontId="0" fillId="13" borderId="0" xfId="0" applyNumberFormat="1" applyFill="1" applyAlignment="1">
      <alignment horizontal="right" vertical="top"/>
    </xf>
    <xf numFmtId="1" fontId="0" fillId="13" borderId="0" xfId="0" applyNumberFormat="1" applyFill="1" applyAlignment="1">
      <alignment horizontal="right" vertical="top"/>
    </xf>
    <xf numFmtId="0" fontId="0" fillId="13" borderId="0" xfId="0" applyFill="1" applyAlignment="1">
      <alignment horizontal="right" vertical="top"/>
    </xf>
    <xf numFmtId="0" fontId="2" fillId="14" borderId="0" xfId="0" applyFont="1" applyFill="1" applyAlignment="1">
      <alignment horizontal="left" vertical="top"/>
    </xf>
    <xf numFmtId="2" fontId="1" fillId="14" borderId="0" xfId="0" applyNumberFormat="1" applyFont="1" applyFill="1" applyAlignment="1">
      <alignment horizontal="right" vertical="top"/>
    </xf>
    <xf numFmtId="1" fontId="0" fillId="14" borderId="0" xfId="0" applyNumberFormat="1" applyFill="1" applyAlignment="1">
      <alignment horizontal="right" vertical="top"/>
    </xf>
    <xf numFmtId="0" fontId="0" fillId="14" borderId="0" xfId="0" applyFill="1" applyAlignment="1">
      <alignment horizontal="right" vertical="top"/>
    </xf>
    <xf numFmtId="1" fontId="1" fillId="14" borderId="0" xfId="0" applyNumberFormat="1" applyFont="1" applyFill="1" applyAlignment="1">
      <alignment horizontal="right" vertical="top"/>
    </xf>
    <xf numFmtId="2" fontId="7" fillId="0" borderId="0" xfId="0" applyNumberFormat="1" applyFont="1" applyAlignment="1">
      <alignment horizontal="right" vertical="top"/>
    </xf>
    <xf numFmtId="1" fontId="0" fillId="0" borderId="0" xfId="0" applyNumberFormat="1" applyAlignment="1">
      <alignment vertical="center"/>
    </xf>
    <xf numFmtId="0" fontId="1" fillId="8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left" vertical="top" wrapText="1"/>
    </xf>
    <xf numFmtId="49" fontId="10" fillId="10" borderId="0" xfId="0" applyNumberFormat="1" applyFont="1" applyFill="1" applyAlignment="1">
      <alignment horizontal="left" vertical="top" wrapText="1"/>
    </xf>
    <xf numFmtId="49" fontId="9" fillId="10" borderId="0" xfId="0" applyNumberFormat="1" applyFont="1" applyFill="1" applyAlignment="1">
      <alignment horizontal="left" vertical="top" wrapText="1"/>
    </xf>
    <xf numFmtId="49" fontId="1" fillId="12" borderId="0" xfId="0" applyNumberFormat="1" applyFont="1" applyFill="1" applyAlignment="1">
      <alignment horizontal="left" vertical="top"/>
    </xf>
    <xf numFmtId="2" fontId="0" fillId="0" borderId="0" xfId="0" applyNumberFormat="1" applyAlignment="1">
      <alignment horizontal="right" vertical="center"/>
    </xf>
    <xf numFmtId="0" fontId="2" fillId="9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1" fillId="13" borderId="0" xfId="0" applyNumberFormat="1" applyFont="1" applyFill="1" applyAlignment="1">
      <alignment horizontal="left" vertical="top"/>
    </xf>
    <xf numFmtId="49" fontId="1" fillId="11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horizontal="left" vertical="top"/>
    </xf>
    <xf numFmtId="0" fontId="5" fillId="9" borderId="0" xfId="0" applyFont="1" applyFill="1" applyAlignment="1">
      <alignment horizontal="left"/>
    </xf>
    <xf numFmtId="49" fontId="2" fillId="9" borderId="1" xfId="0" applyNumberFormat="1" applyFont="1" applyFill="1" applyBorder="1" applyAlignment="1">
      <alignment horizontal="left" vertical="top"/>
    </xf>
    <xf numFmtId="49" fontId="2" fillId="9" borderId="0" xfId="0" applyNumberFormat="1" applyFont="1" applyFill="1" applyAlignment="1">
      <alignment horizontal="left" vertical="top"/>
    </xf>
    <xf numFmtId="49" fontId="2" fillId="9" borderId="1" xfId="0" applyNumberFormat="1" applyFont="1" applyFill="1" applyBorder="1" applyAlignment="1">
      <alignment horizontal="left" vertical="top" wrapText="1"/>
    </xf>
    <xf numFmtId="49" fontId="2" fillId="9" borderId="0" xfId="0" applyNumberFormat="1" applyFont="1" applyFill="1" applyAlignment="1">
      <alignment horizontal="left" vertical="top" wrapText="1"/>
    </xf>
    <xf numFmtId="1" fontId="0" fillId="0" borderId="0" xfId="0" applyNumberFormat="1" applyAlignment="1">
      <alignment horizontal="right" vertical="center"/>
    </xf>
    <xf numFmtId="49" fontId="1" fillId="14" borderId="0" xfId="0" applyNumberFormat="1" applyFont="1" applyFill="1" applyAlignment="1">
      <alignment horizontal="left" vertical="top"/>
    </xf>
    <xf numFmtId="1" fontId="0" fillId="0" borderId="0" xfId="0" applyNumberFormat="1" applyFill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="80" zoomScaleNormal="80" workbookViewId="0">
      <selection activeCell="K9" sqref="K9"/>
    </sheetView>
  </sheetViews>
  <sheetFormatPr defaultRowHeight="15" x14ac:dyDescent="0.25"/>
  <cols>
    <col min="1" max="1" width="21.42578125" customWidth="1"/>
    <col min="2" max="2" width="14.28515625" customWidth="1"/>
    <col min="3" max="3" width="42.85546875" style="58" customWidth="1"/>
    <col min="4" max="4" width="21.42578125" customWidth="1"/>
    <col min="5" max="5" width="24.140625" customWidth="1"/>
    <col min="6" max="6" width="2.85546875" customWidth="1"/>
    <col min="7" max="7" width="14.28515625" customWidth="1"/>
    <col min="8" max="9" width="21.42578125" customWidth="1"/>
  </cols>
  <sheetData>
    <row r="1" spans="1:9" ht="60" customHeight="1" x14ac:dyDescent="0.25">
      <c r="A1" s="40"/>
      <c r="B1" s="41"/>
      <c r="C1" s="41" t="s">
        <v>10</v>
      </c>
      <c r="D1" s="42" t="s">
        <v>15</v>
      </c>
      <c r="E1" s="39" t="s">
        <v>5</v>
      </c>
      <c r="F1" s="43"/>
      <c r="G1" s="39" t="s">
        <v>0</v>
      </c>
      <c r="H1" s="39" t="s">
        <v>81</v>
      </c>
      <c r="I1" s="39" t="s">
        <v>2</v>
      </c>
    </row>
    <row r="2" spans="1:9" ht="7.5" customHeight="1" x14ac:dyDescent="0.25">
      <c r="A2" s="15"/>
      <c r="B2" s="8"/>
      <c r="C2" s="7"/>
      <c r="D2" s="16"/>
      <c r="E2" s="17"/>
      <c r="F2" s="4"/>
      <c r="G2" s="17"/>
      <c r="H2" s="17"/>
      <c r="I2" s="4"/>
    </row>
    <row r="3" spans="1:9" ht="34.5" customHeight="1" x14ac:dyDescent="0.25">
      <c r="A3" s="9"/>
      <c r="B3" s="77" t="s">
        <v>12</v>
      </c>
      <c r="C3" s="77"/>
      <c r="D3" s="54">
        <f>SUM(D5,D18,D30,D40,D47,D55,D62,D70)</f>
        <v>13520</v>
      </c>
      <c r="E3" s="24">
        <f>SUM(E5,E18,E30,E40,E47,E55,E62)</f>
        <v>1970</v>
      </c>
      <c r="F3" s="4"/>
      <c r="G3" s="25"/>
      <c r="H3" s="54">
        <f>SUM(H5,H18,H30,H40,H47,H55,H62,H70)</f>
        <v>0</v>
      </c>
      <c r="I3" s="24">
        <f>SUM(I5,I18)</f>
        <v>0</v>
      </c>
    </row>
    <row r="4" spans="1:9" ht="7.5" customHeight="1" x14ac:dyDescent="0.25">
      <c r="A4" s="15"/>
      <c r="B4" s="8"/>
      <c r="C4" s="7"/>
      <c r="D4" s="26"/>
      <c r="E4" s="27"/>
      <c r="F4" s="4"/>
      <c r="G4" s="27"/>
      <c r="H4" s="38"/>
      <c r="I4" s="4"/>
    </row>
    <row r="5" spans="1:9" x14ac:dyDescent="0.25">
      <c r="A5" s="10" t="s">
        <v>1</v>
      </c>
      <c r="B5" s="85" t="s">
        <v>11</v>
      </c>
      <c r="C5" s="85"/>
      <c r="D5" s="33">
        <f>SUM(D6:D16)</f>
        <v>610</v>
      </c>
      <c r="E5" s="18">
        <v>50</v>
      </c>
      <c r="F5" s="4"/>
      <c r="G5" s="28"/>
      <c r="H5" s="33">
        <f>SUM(H6:H16)</f>
        <v>0</v>
      </c>
      <c r="I5" s="18">
        <f>SUM(I6:I16)</f>
        <v>0</v>
      </c>
    </row>
    <row r="6" spans="1:9" ht="60" x14ac:dyDescent="0.25">
      <c r="A6" s="10"/>
      <c r="B6" s="6"/>
      <c r="C6" s="57" t="s">
        <v>13</v>
      </c>
      <c r="D6" s="45" t="s">
        <v>6</v>
      </c>
      <c r="E6" s="44"/>
      <c r="F6" s="4"/>
      <c r="G6" s="4"/>
      <c r="H6" s="34">
        <v>0</v>
      </c>
      <c r="I6" s="4"/>
    </row>
    <row r="7" spans="1:9" ht="60" x14ac:dyDescent="0.25">
      <c r="A7" s="10"/>
      <c r="B7" s="6"/>
      <c r="C7" s="56" t="s">
        <v>14</v>
      </c>
      <c r="D7" s="45" t="s">
        <v>6</v>
      </c>
      <c r="E7" s="44"/>
      <c r="F7" s="4"/>
      <c r="G7" s="4"/>
      <c r="H7" s="34">
        <v>0</v>
      </c>
      <c r="I7" s="4"/>
    </row>
    <row r="8" spans="1:9" ht="30.75" customHeight="1" x14ac:dyDescent="0.25">
      <c r="A8" s="10"/>
      <c r="B8" s="6"/>
      <c r="C8" s="57" t="s">
        <v>16</v>
      </c>
      <c r="D8" s="26">
        <v>250</v>
      </c>
      <c r="E8" s="44"/>
      <c r="F8" s="4"/>
      <c r="G8" s="4"/>
      <c r="H8" s="34">
        <v>0</v>
      </c>
      <c r="I8" s="4"/>
    </row>
    <row r="9" spans="1:9" ht="60" x14ac:dyDescent="0.25">
      <c r="A9" s="10"/>
      <c r="B9" s="6"/>
      <c r="C9" s="57" t="s">
        <v>17</v>
      </c>
      <c r="D9" s="45" t="s">
        <v>6</v>
      </c>
      <c r="E9" s="44"/>
      <c r="F9" s="4"/>
      <c r="G9" s="4"/>
      <c r="H9" s="34">
        <v>0</v>
      </c>
      <c r="I9" s="4"/>
    </row>
    <row r="10" spans="1:9" ht="60" x14ac:dyDescent="0.25">
      <c r="A10" s="10"/>
      <c r="B10" s="6"/>
      <c r="C10" s="57" t="s">
        <v>18</v>
      </c>
      <c r="D10" s="45" t="s">
        <v>6</v>
      </c>
      <c r="E10" s="44"/>
      <c r="F10" s="4"/>
      <c r="G10" s="4"/>
      <c r="H10" s="34">
        <v>0</v>
      </c>
      <c r="I10" s="4"/>
    </row>
    <row r="11" spans="1:9" ht="60" x14ac:dyDescent="0.25">
      <c r="A11" s="10"/>
      <c r="B11" s="6"/>
      <c r="C11" s="57" t="s">
        <v>19</v>
      </c>
      <c r="D11" s="45" t="s">
        <v>6</v>
      </c>
      <c r="E11" s="44"/>
      <c r="F11" s="4"/>
      <c r="G11" s="4"/>
      <c r="H11" s="34">
        <v>0</v>
      </c>
      <c r="I11" s="4"/>
    </row>
    <row r="12" spans="1:9" ht="60" x14ac:dyDescent="0.25">
      <c r="A12" s="10"/>
      <c r="B12" s="6"/>
      <c r="C12" s="57" t="s">
        <v>20</v>
      </c>
      <c r="D12" s="45" t="s">
        <v>6</v>
      </c>
      <c r="E12" s="44"/>
      <c r="F12" s="4"/>
      <c r="G12" s="4"/>
      <c r="H12" s="34">
        <v>0</v>
      </c>
      <c r="I12" s="4"/>
    </row>
    <row r="13" spans="1:9" ht="46.5" customHeight="1" x14ac:dyDescent="0.25">
      <c r="A13" s="10"/>
      <c r="B13" s="6"/>
      <c r="C13" s="60" t="s">
        <v>21</v>
      </c>
      <c r="D13" s="26">
        <v>40</v>
      </c>
      <c r="E13" s="44"/>
      <c r="F13" s="4"/>
      <c r="G13" s="4"/>
      <c r="H13" s="34">
        <v>0</v>
      </c>
      <c r="I13" s="4"/>
    </row>
    <row r="14" spans="1:9" ht="46.5" customHeight="1" x14ac:dyDescent="0.25">
      <c r="A14" s="10"/>
      <c r="B14" s="6"/>
      <c r="C14" s="60" t="s">
        <v>22</v>
      </c>
      <c r="D14" s="26">
        <v>200</v>
      </c>
      <c r="E14" s="44"/>
      <c r="F14" s="4"/>
      <c r="G14" s="4"/>
      <c r="H14" s="34">
        <v>0</v>
      </c>
      <c r="I14" s="4"/>
    </row>
    <row r="15" spans="1:9" ht="46.5" customHeight="1" x14ac:dyDescent="0.25">
      <c r="A15" s="10"/>
      <c r="B15" s="6"/>
      <c r="C15" s="60" t="s">
        <v>23</v>
      </c>
      <c r="D15" s="26">
        <v>120</v>
      </c>
      <c r="E15" s="44"/>
      <c r="F15" s="4"/>
      <c r="G15" s="4"/>
      <c r="H15" s="34">
        <v>0</v>
      </c>
      <c r="I15" s="4"/>
    </row>
    <row r="16" spans="1:9" ht="45" customHeight="1" x14ac:dyDescent="0.25">
      <c r="A16" s="10"/>
      <c r="B16" s="6"/>
      <c r="C16" s="56" t="s">
        <v>24</v>
      </c>
      <c r="D16" s="45" t="s">
        <v>6</v>
      </c>
      <c r="E16" s="44"/>
      <c r="F16" s="4"/>
      <c r="G16" s="4"/>
      <c r="H16" s="34">
        <v>0</v>
      </c>
      <c r="I16" s="4"/>
    </row>
    <row r="17" spans="1:10" ht="7.5" customHeight="1" x14ac:dyDescent="0.25">
      <c r="A17" s="12"/>
      <c r="E17" s="2"/>
      <c r="F17" s="4"/>
      <c r="G17" s="4"/>
      <c r="H17" s="34"/>
      <c r="I17" s="4"/>
    </row>
    <row r="18" spans="1:10" x14ac:dyDescent="0.25">
      <c r="A18" s="66" t="s">
        <v>1</v>
      </c>
      <c r="B18" s="86" t="s">
        <v>25</v>
      </c>
      <c r="C18" s="86"/>
      <c r="D18" s="67">
        <f>SUM(D19:D28)</f>
        <v>1880</v>
      </c>
      <c r="E18" s="68">
        <v>100</v>
      </c>
      <c r="F18" s="4"/>
      <c r="G18" s="69"/>
      <c r="H18" s="67">
        <f>SUM(H19:H28)</f>
        <v>0</v>
      </c>
      <c r="I18" s="68">
        <f>SUM(I19:I28)</f>
        <v>0</v>
      </c>
    </row>
    <row r="19" spans="1:10" x14ac:dyDescent="0.25">
      <c r="A19" s="66"/>
      <c r="B19" s="6"/>
      <c r="C19" s="7" t="s">
        <v>26</v>
      </c>
      <c r="D19" s="26"/>
      <c r="E19" s="2"/>
      <c r="F19" s="4"/>
      <c r="G19" s="4"/>
      <c r="H19" s="34">
        <v>0</v>
      </c>
      <c r="I19" s="4"/>
    </row>
    <row r="20" spans="1:10" ht="94.5" customHeight="1" x14ac:dyDescent="0.25">
      <c r="A20" s="66"/>
      <c r="B20" s="6"/>
      <c r="C20" s="57" t="s">
        <v>27</v>
      </c>
      <c r="D20" s="34">
        <v>300</v>
      </c>
      <c r="E20" s="2"/>
      <c r="F20" s="4"/>
      <c r="G20" s="4"/>
      <c r="H20" s="34">
        <v>0</v>
      </c>
      <c r="I20" s="4"/>
    </row>
    <row r="21" spans="1:10" ht="60" x14ac:dyDescent="0.25">
      <c r="A21" s="66"/>
      <c r="B21" s="6"/>
      <c r="C21" s="57" t="s">
        <v>28</v>
      </c>
      <c r="D21" s="34">
        <v>180</v>
      </c>
      <c r="E21" s="2"/>
      <c r="F21" s="4"/>
      <c r="G21" s="4"/>
      <c r="H21" s="34">
        <v>0</v>
      </c>
      <c r="I21" s="4"/>
    </row>
    <row r="22" spans="1:10" x14ac:dyDescent="0.25">
      <c r="A22" s="66"/>
      <c r="B22" s="6"/>
      <c r="C22" s="55" t="s">
        <v>29</v>
      </c>
      <c r="D22" s="34">
        <v>50</v>
      </c>
      <c r="E22" s="44"/>
      <c r="F22" s="4"/>
      <c r="G22" s="4"/>
      <c r="H22" s="34">
        <v>0</v>
      </c>
      <c r="I22" s="4"/>
    </row>
    <row r="23" spans="1:10" x14ac:dyDescent="0.25">
      <c r="A23" s="66"/>
      <c r="B23" s="6"/>
      <c r="C23" s="57" t="s">
        <v>30</v>
      </c>
      <c r="D23" s="34">
        <v>250</v>
      </c>
      <c r="E23" s="2"/>
      <c r="F23" s="4"/>
      <c r="G23" s="4"/>
      <c r="H23" s="34">
        <v>0</v>
      </c>
      <c r="I23" s="4"/>
    </row>
    <row r="24" spans="1:10" ht="30" x14ac:dyDescent="0.25">
      <c r="A24" s="66"/>
      <c r="B24" s="6"/>
      <c r="C24" s="57" t="s">
        <v>31</v>
      </c>
      <c r="D24" s="34">
        <v>150</v>
      </c>
      <c r="E24" s="2"/>
      <c r="F24" s="4"/>
      <c r="G24" s="4"/>
      <c r="H24" s="34">
        <v>0</v>
      </c>
      <c r="I24" s="4"/>
      <c r="J24" s="34"/>
    </row>
    <row r="25" spans="1:10" ht="30" x14ac:dyDescent="0.25">
      <c r="A25" s="66"/>
      <c r="B25" s="6"/>
      <c r="C25" s="57" t="s">
        <v>32</v>
      </c>
      <c r="D25" s="34">
        <v>200</v>
      </c>
      <c r="E25" s="2"/>
      <c r="F25" s="4"/>
      <c r="G25" s="4"/>
      <c r="H25" s="34">
        <v>0</v>
      </c>
      <c r="I25" s="4"/>
      <c r="J25" s="34"/>
    </row>
    <row r="26" spans="1:10" x14ac:dyDescent="0.25">
      <c r="A26" s="66"/>
      <c r="B26" s="6"/>
      <c r="C26" s="57" t="s">
        <v>33</v>
      </c>
      <c r="D26" s="34">
        <v>200</v>
      </c>
      <c r="E26" s="2"/>
      <c r="F26" s="4"/>
      <c r="G26" s="4"/>
      <c r="H26" s="34">
        <v>0</v>
      </c>
      <c r="I26" s="4"/>
      <c r="J26" s="34"/>
    </row>
    <row r="27" spans="1:10" ht="30" x14ac:dyDescent="0.25">
      <c r="A27" s="66"/>
      <c r="B27" s="6"/>
      <c r="C27" s="57" t="s">
        <v>34</v>
      </c>
      <c r="D27" s="34">
        <v>550</v>
      </c>
      <c r="E27" s="2"/>
      <c r="F27" s="4"/>
      <c r="G27" s="4"/>
      <c r="H27" s="34">
        <v>0</v>
      </c>
      <c r="I27" s="4"/>
      <c r="J27" s="34"/>
    </row>
    <row r="28" spans="1:10" ht="60" x14ac:dyDescent="0.25">
      <c r="A28" s="66"/>
      <c r="B28" s="6"/>
      <c r="C28" s="57" t="s">
        <v>35</v>
      </c>
      <c r="D28" s="45" t="s">
        <v>6</v>
      </c>
      <c r="E28" s="2"/>
      <c r="F28" s="4"/>
      <c r="G28" s="4"/>
      <c r="H28" s="34">
        <v>0</v>
      </c>
      <c r="I28" s="4"/>
      <c r="J28" s="34"/>
    </row>
    <row r="29" spans="1:10" ht="7.5" customHeight="1" x14ac:dyDescent="0.25">
      <c r="A29" s="12"/>
      <c r="B29" s="6"/>
      <c r="C29" s="57"/>
      <c r="D29" s="34"/>
      <c r="E29" s="2"/>
      <c r="F29" s="4"/>
      <c r="G29" s="4"/>
      <c r="H29" s="34"/>
      <c r="I29" s="4"/>
    </row>
    <row r="30" spans="1:10" ht="15" customHeight="1" x14ac:dyDescent="0.25">
      <c r="A30" s="11" t="s">
        <v>1</v>
      </c>
      <c r="B30" s="78" t="s">
        <v>36</v>
      </c>
      <c r="C30" s="78"/>
      <c r="D30" s="35">
        <f>SUM(D31:D38)</f>
        <v>1650</v>
      </c>
      <c r="E30" s="29">
        <f>SUM(E31:E38)</f>
        <v>570</v>
      </c>
      <c r="F30" s="4"/>
      <c r="G30" s="30"/>
      <c r="H30" s="35">
        <f>SUM(H31:H38)</f>
        <v>0</v>
      </c>
      <c r="I30" s="29"/>
    </row>
    <row r="31" spans="1:10" ht="60" x14ac:dyDescent="0.25">
      <c r="A31" s="11"/>
      <c r="B31" s="6"/>
      <c r="C31" s="7" t="s">
        <v>37</v>
      </c>
      <c r="D31" s="45" t="s">
        <v>6</v>
      </c>
      <c r="E31" s="2"/>
      <c r="F31" s="4"/>
      <c r="G31" s="4"/>
      <c r="H31" s="34">
        <v>0</v>
      </c>
      <c r="I31" s="4"/>
    </row>
    <row r="32" spans="1:10" ht="45" x14ac:dyDescent="0.25">
      <c r="A32" s="11"/>
      <c r="B32" s="6"/>
      <c r="C32" s="7" t="s">
        <v>38</v>
      </c>
      <c r="D32" s="34">
        <v>50</v>
      </c>
      <c r="E32" s="2">
        <v>20</v>
      </c>
      <c r="F32" s="4"/>
      <c r="G32" s="4"/>
      <c r="H32" s="34">
        <v>0</v>
      </c>
      <c r="I32" s="4"/>
    </row>
    <row r="33" spans="1:9" ht="135" x14ac:dyDescent="0.25">
      <c r="A33" s="11"/>
      <c r="B33" s="6"/>
      <c r="C33" s="7" t="s">
        <v>39</v>
      </c>
      <c r="D33" s="75">
        <v>700</v>
      </c>
      <c r="E33" s="2">
        <v>150</v>
      </c>
      <c r="F33" s="4"/>
      <c r="G33" s="4"/>
      <c r="H33" s="34">
        <v>0</v>
      </c>
      <c r="I33" s="4"/>
    </row>
    <row r="34" spans="1:9" ht="60" x14ac:dyDescent="0.25">
      <c r="A34" s="11"/>
      <c r="B34" s="6"/>
      <c r="C34" s="7" t="s">
        <v>40</v>
      </c>
      <c r="D34" s="34">
        <v>550</v>
      </c>
      <c r="E34" s="96">
        <v>350</v>
      </c>
      <c r="F34" s="4"/>
      <c r="G34" s="4"/>
      <c r="H34" s="34">
        <v>0</v>
      </c>
      <c r="I34" s="4"/>
    </row>
    <row r="35" spans="1:9" ht="90" x14ac:dyDescent="0.25">
      <c r="A35" s="11"/>
      <c r="B35" s="6"/>
      <c r="C35" s="7" t="s">
        <v>41</v>
      </c>
      <c r="D35" s="34">
        <v>250</v>
      </c>
      <c r="E35" s="2">
        <v>50</v>
      </c>
      <c r="F35" s="4"/>
      <c r="G35" s="4"/>
      <c r="H35" s="34">
        <v>0</v>
      </c>
      <c r="I35" s="4"/>
    </row>
    <row r="36" spans="1:9" ht="30" x14ac:dyDescent="0.25">
      <c r="A36" s="11"/>
      <c r="B36" s="6"/>
      <c r="C36" s="7" t="s">
        <v>42</v>
      </c>
      <c r="D36" s="34">
        <v>50</v>
      </c>
      <c r="E36" s="2"/>
      <c r="F36" s="4"/>
      <c r="G36" s="4"/>
      <c r="H36" s="34">
        <v>0</v>
      </c>
      <c r="I36" s="4"/>
    </row>
    <row r="37" spans="1:9" x14ac:dyDescent="0.25">
      <c r="A37" s="11"/>
      <c r="B37" s="6"/>
      <c r="C37" s="7" t="s">
        <v>43</v>
      </c>
      <c r="D37" s="34">
        <v>50</v>
      </c>
      <c r="E37" s="2"/>
      <c r="F37" s="4"/>
      <c r="G37" s="4"/>
      <c r="H37" s="34">
        <v>0</v>
      </c>
      <c r="I37" s="4"/>
    </row>
    <row r="38" spans="1:9" ht="60" x14ac:dyDescent="0.25">
      <c r="A38" s="11"/>
      <c r="B38" s="6"/>
      <c r="C38" s="7" t="s">
        <v>44</v>
      </c>
      <c r="D38" s="45" t="s">
        <v>6</v>
      </c>
      <c r="E38" s="2"/>
      <c r="F38" s="4"/>
      <c r="G38" s="4"/>
      <c r="H38" s="34">
        <v>0</v>
      </c>
      <c r="I38" s="4"/>
    </row>
    <row r="39" spans="1:9" ht="7.5" customHeight="1" x14ac:dyDescent="0.25">
      <c r="A39" s="13"/>
      <c r="B39" s="6"/>
      <c r="C39" s="7"/>
      <c r="D39" s="34"/>
      <c r="E39" s="2"/>
      <c r="F39" s="4"/>
      <c r="G39" s="4"/>
      <c r="H39" s="34"/>
      <c r="I39" s="4"/>
    </row>
    <row r="40" spans="1:9" ht="15" customHeight="1" x14ac:dyDescent="0.25">
      <c r="A40" s="14" t="s">
        <v>1</v>
      </c>
      <c r="B40" s="88" t="s">
        <v>45</v>
      </c>
      <c r="C40" s="88"/>
      <c r="D40" s="36">
        <f>SUM(D41:D45)</f>
        <v>1700</v>
      </c>
      <c r="E40" s="19">
        <f>SUM(E41:E45)</f>
        <v>620</v>
      </c>
      <c r="F40" s="4"/>
      <c r="G40" s="20"/>
      <c r="H40" s="36">
        <f>SUM(H41:H45)</f>
        <v>0</v>
      </c>
      <c r="I40" s="19"/>
    </row>
    <row r="41" spans="1:9" ht="120" x14ac:dyDescent="0.25">
      <c r="A41" s="14"/>
      <c r="B41" s="6"/>
      <c r="C41" s="57" t="s">
        <v>46</v>
      </c>
      <c r="D41" s="34">
        <v>1200</v>
      </c>
      <c r="E41" s="2">
        <v>400</v>
      </c>
      <c r="F41" s="4"/>
      <c r="G41" s="4"/>
      <c r="H41" s="34">
        <v>0</v>
      </c>
      <c r="I41" s="4"/>
    </row>
    <row r="42" spans="1:9" x14ac:dyDescent="0.25">
      <c r="A42" s="14"/>
      <c r="B42" s="6"/>
      <c r="C42" s="55" t="s">
        <v>47</v>
      </c>
      <c r="D42" s="34">
        <v>250</v>
      </c>
      <c r="E42" s="2">
        <v>200</v>
      </c>
      <c r="F42" s="4"/>
      <c r="G42" s="4"/>
      <c r="H42" s="34">
        <v>0</v>
      </c>
      <c r="I42" s="4"/>
    </row>
    <row r="43" spans="1:9" ht="15" customHeight="1" x14ac:dyDescent="0.25">
      <c r="A43" s="14"/>
      <c r="B43" s="6"/>
      <c r="C43" s="7" t="s">
        <v>48</v>
      </c>
      <c r="D43" s="34">
        <v>100</v>
      </c>
      <c r="E43" s="2">
        <f>D43/5</f>
        <v>20</v>
      </c>
      <c r="F43" s="4"/>
      <c r="G43" s="4"/>
      <c r="H43" s="34">
        <v>0</v>
      </c>
      <c r="I43" s="4"/>
    </row>
    <row r="44" spans="1:9" ht="15" customHeight="1" x14ac:dyDescent="0.25">
      <c r="A44" s="14"/>
      <c r="B44" s="6"/>
      <c r="C44" s="7" t="s">
        <v>49</v>
      </c>
      <c r="D44" s="34">
        <v>50</v>
      </c>
      <c r="E44" s="2"/>
      <c r="F44" s="4"/>
      <c r="G44" s="4"/>
      <c r="H44" s="34">
        <v>0</v>
      </c>
      <c r="I44" s="4"/>
    </row>
    <row r="45" spans="1:9" x14ac:dyDescent="0.25">
      <c r="A45" s="14"/>
      <c r="B45" s="6"/>
      <c r="C45" s="7" t="s">
        <v>43</v>
      </c>
      <c r="D45" s="34">
        <v>100</v>
      </c>
      <c r="E45" s="2"/>
      <c r="F45" s="4"/>
      <c r="G45" s="4"/>
      <c r="H45" s="34">
        <v>0</v>
      </c>
      <c r="I45" s="4"/>
    </row>
    <row r="46" spans="1:9" ht="7.5" customHeight="1" x14ac:dyDescent="0.25"/>
    <row r="47" spans="1:9" ht="30" customHeight="1" x14ac:dyDescent="0.25">
      <c r="A47" s="50" t="s">
        <v>1</v>
      </c>
      <c r="B47" s="87" t="s">
        <v>59</v>
      </c>
      <c r="C47" s="87"/>
      <c r="D47" s="51">
        <f>SUM(D48:D53)</f>
        <v>1900</v>
      </c>
      <c r="E47" s="52">
        <v>300</v>
      </c>
      <c r="F47" s="4"/>
      <c r="G47" s="53"/>
      <c r="H47" s="51">
        <f>SUM(H48:H53)</f>
        <v>0</v>
      </c>
      <c r="I47" s="52"/>
    </row>
    <row r="48" spans="1:9" ht="45" x14ac:dyDescent="0.25">
      <c r="A48" s="50"/>
      <c r="B48" s="6"/>
      <c r="C48" s="57" t="s">
        <v>50</v>
      </c>
      <c r="D48" s="34">
        <v>1500</v>
      </c>
      <c r="E48" s="2"/>
      <c r="F48" s="4"/>
      <c r="G48" s="4"/>
      <c r="H48" s="34">
        <v>0</v>
      </c>
      <c r="I48" s="4"/>
    </row>
    <row r="49" spans="1:9" ht="60" x14ac:dyDescent="0.25">
      <c r="A49" s="50"/>
      <c r="B49" s="6"/>
      <c r="C49" s="57" t="s">
        <v>51</v>
      </c>
      <c r="D49" s="34">
        <v>100</v>
      </c>
      <c r="E49" s="2"/>
      <c r="F49" s="4"/>
      <c r="G49" s="4"/>
      <c r="H49" s="34">
        <v>0</v>
      </c>
      <c r="I49" s="4"/>
    </row>
    <row r="50" spans="1:9" x14ac:dyDescent="0.25">
      <c r="A50" s="50"/>
      <c r="B50" s="6"/>
      <c r="C50" s="57" t="s">
        <v>52</v>
      </c>
      <c r="D50" s="34">
        <v>150</v>
      </c>
      <c r="E50" s="2"/>
      <c r="F50" s="4"/>
      <c r="G50" s="4"/>
      <c r="H50" s="34">
        <v>0</v>
      </c>
      <c r="I50" s="4"/>
    </row>
    <row r="51" spans="1:9" x14ac:dyDescent="0.25">
      <c r="A51" s="50"/>
      <c r="B51" s="6"/>
      <c r="C51" s="57" t="s">
        <v>53</v>
      </c>
      <c r="D51" s="34">
        <v>100</v>
      </c>
      <c r="E51" s="2"/>
      <c r="F51" s="4"/>
      <c r="G51" s="4"/>
      <c r="H51" s="34">
        <v>0</v>
      </c>
      <c r="I51" s="4"/>
    </row>
    <row r="52" spans="1:9" x14ac:dyDescent="0.25">
      <c r="A52" s="50"/>
      <c r="B52" s="6"/>
      <c r="C52" s="57" t="s">
        <v>54</v>
      </c>
      <c r="D52" s="34">
        <v>50</v>
      </c>
      <c r="E52" s="2"/>
      <c r="F52" s="4"/>
      <c r="G52" s="4"/>
      <c r="H52" s="34">
        <v>0</v>
      </c>
      <c r="I52" s="4"/>
    </row>
    <row r="53" spans="1:9" ht="60" x14ac:dyDescent="0.25">
      <c r="A53" s="50"/>
      <c r="B53" s="6"/>
      <c r="C53" s="57" t="s">
        <v>55</v>
      </c>
      <c r="D53" s="45" t="s">
        <v>6</v>
      </c>
      <c r="E53" s="2"/>
      <c r="F53" s="4"/>
      <c r="G53" s="4"/>
      <c r="H53" s="34">
        <v>0</v>
      </c>
      <c r="I53" s="4"/>
    </row>
    <row r="54" spans="1:9" ht="7.5" customHeight="1" x14ac:dyDescent="0.25">
      <c r="A54" s="15"/>
      <c r="B54" s="6"/>
      <c r="C54" s="57"/>
      <c r="D54" s="34"/>
      <c r="E54" s="2"/>
      <c r="F54" s="4"/>
      <c r="G54" s="4"/>
      <c r="H54" s="34"/>
      <c r="I54" s="4"/>
    </row>
    <row r="55" spans="1:9" ht="29.25" customHeight="1" x14ac:dyDescent="0.25">
      <c r="A55" s="49" t="s">
        <v>1</v>
      </c>
      <c r="B55" s="79" t="s">
        <v>78</v>
      </c>
      <c r="C55" s="80"/>
      <c r="D55" s="46">
        <f>SUM(D56:D60)</f>
        <v>1780</v>
      </c>
      <c r="E55" s="47">
        <v>30</v>
      </c>
      <c r="F55" s="4"/>
      <c r="G55" s="48"/>
      <c r="H55" s="46">
        <f>SUM(H56:H60)</f>
        <v>0</v>
      </c>
      <c r="I55" s="46"/>
    </row>
    <row r="56" spans="1:9" x14ac:dyDescent="0.25">
      <c r="A56" s="49"/>
      <c r="B56" s="6"/>
      <c r="C56" s="57" t="s">
        <v>56</v>
      </c>
      <c r="D56" s="34">
        <v>1400</v>
      </c>
      <c r="E56" s="2"/>
      <c r="F56" s="4"/>
      <c r="G56" s="4"/>
      <c r="H56" s="34">
        <v>0</v>
      </c>
      <c r="I56" s="34"/>
    </row>
    <row r="57" spans="1:9" ht="30" customHeight="1" x14ac:dyDescent="0.25">
      <c r="A57" s="49"/>
      <c r="B57" s="6"/>
      <c r="C57" s="57" t="s">
        <v>57</v>
      </c>
      <c r="D57" s="34">
        <v>30</v>
      </c>
      <c r="E57" s="2"/>
      <c r="F57" s="4"/>
      <c r="G57" s="4"/>
      <c r="H57" s="34">
        <v>0</v>
      </c>
      <c r="I57" s="34"/>
    </row>
    <row r="58" spans="1:9" x14ac:dyDescent="0.25">
      <c r="A58" s="49"/>
      <c r="B58" s="6"/>
      <c r="C58" s="57" t="s">
        <v>58</v>
      </c>
      <c r="D58" s="34">
        <v>250</v>
      </c>
      <c r="E58" s="2"/>
      <c r="F58" s="4"/>
      <c r="G58" s="4"/>
      <c r="H58" s="34">
        <v>0</v>
      </c>
      <c r="I58" s="34"/>
    </row>
    <row r="59" spans="1:9" x14ac:dyDescent="0.25">
      <c r="A59" s="49"/>
      <c r="B59" s="6"/>
      <c r="C59" s="57" t="s">
        <v>54</v>
      </c>
      <c r="D59" s="34">
        <v>50</v>
      </c>
      <c r="E59" s="2"/>
      <c r="F59" s="4"/>
      <c r="G59" s="4"/>
      <c r="H59" s="34">
        <v>0</v>
      </c>
      <c r="I59" s="34"/>
    </row>
    <row r="60" spans="1:9" x14ac:dyDescent="0.25">
      <c r="A60" s="49"/>
      <c r="B60" s="6"/>
      <c r="C60" s="57" t="s">
        <v>43</v>
      </c>
      <c r="D60" s="34">
        <v>50</v>
      </c>
      <c r="E60" s="2"/>
      <c r="F60" s="4"/>
      <c r="G60" s="4"/>
      <c r="H60" s="34">
        <v>0</v>
      </c>
      <c r="I60" s="34"/>
    </row>
    <row r="61" spans="1:9" ht="7.5" customHeight="1" x14ac:dyDescent="0.25">
      <c r="A61" s="15"/>
      <c r="B61" s="6"/>
      <c r="C61" s="57"/>
      <c r="D61" s="2"/>
      <c r="E61" s="2"/>
      <c r="F61" s="4"/>
      <c r="G61" s="4"/>
      <c r="H61" s="34"/>
      <c r="I61" s="4"/>
    </row>
    <row r="62" spans="1:9" x14ac:dyDescent="0.25">
      <c r="A62" s="5" t="s">
        <v>1</v>
      </c>
      <c r="B62" s="84" t="s">
        <v>60</v>
      </c>
      <c r="C62" s="84"/>
      <c r="D62" s="37">
        <f>SUM(D63:D68)</f>
        <v>1900</v>
      </c>
      <c r="E62" s="23">
        <v>300</v>
      </c>
      <c r="F62" s="4"/>
      <c r="G62" s="22"/>
      <c r="H62" s="37">
        <f>SUM(H63:H68)</f>
        <v>0</v>
      </c>
      <c r="I62" s="21"/>
    </row>
    <row r="63" spans="1:9" ht="45" x14ac:dyDescent="0.25">
      <c r="A63" s="5"/>
      <c r="B63" s="6"/>
      <c r="C63" s="57" t="s">
        <v>61</v>
      </c>
      <c r="D63" s="34">
        <v>1500</v>
      </c>
      <c r="E63" s="2"/>
      <c r="F63" s="4"/>
      <c r="G63" s="4"/>
      <c r="H63" s="34">
        <v>0</v>
      </c>
      <c r="I63" s="4"/>
    </row>
    <row r="64" spans="1:9" ht="30" x14ac:dyDescent="0.25">
      <c r="A64" s="5"/>
      <c r="B64" s="6"/>
      <c r="C64" s="57" t="s">
        <v>62</v>
      </c>
      <c r="D64" s="34">
        <v>200</v>
      </c>
      <c r="E64" s="2"/>
      <c r="F64" s="4"/>
      <c r="G64" s="4"/>
      <c r="H64" s="34">
        <v>0</v>
      </c>
      <c r="I64" s="4"/>
    </row>
    <row r="65" spans="1:12" ht="45" x14ac:dyDescent="0.25">
      <c r="A65" s="5"/>
      <c r="B65" s="6"/>
      <c r="C65" s="57" t="s">
        <v>63</v>
      </c>
      <c r="D65" s="34">
        <v>50</v>
      </c>
      <c r="E65" s="2"/>
      <c r="F65" s="4"/>
      <c r="G65" s="4"/>
      <c r="H65" s="34">
        <v>0</v>
      </c>
      <c r="I65" s="4"/>
    </row>
    <row r="66" spans="1:12" x14ac:dyDescent="0.25">
      <c r="A66" s="5"/>
      <c r="B66" s="6"/>
      <c r="C66" s="57" t="s">
        <v>53</v>
      </c>
      <c r="D66" s="34">
        <v>100</v>
      </c>
      <c r="E66" s="2"/>
      <c r="F66" s="4"/>
      <c r="G66" s="4"/>
      <c r="H66" s="34">
        <v>0</v>
      </c>
      <c r="I66" s="4"/>
    </row>
    <row r="67" spans="1:12" x14ac:dyDescent="0.25">
      <c r="A67" s="5"/>
      <c r="B67" s="6"/>
      <c r="C67" s="57" t="s">
        <v>54</v>
      </c>
      <c r="D67" s="34">
        <v>50</v>
      </c>
      <c r="E67" s="2"/>
      <c r="F67" s="4"/>
      <c r="G67" s="4"/>
      <c r="H67" s="34">
        <v>0</v>
      </c>
      <c r="I67" s="4"/>
    </row>
    <row r="68" spans="1:12" ht="60" x14ac:dyDescent="0.25">
      <c r="A68" s="5"/>
      <c r="B68" s="6"/>
      <c r="C68" s="57" t="s">
        <v>55</v>
      </c>
      <c r="D68" s="45" t="s">
        <v>6</v>
      </c>
      <c r="E68" s="2"/>
      <c r="F68" s="4"/>
      <c r="G68" s="4"/>
      <c r="H68" s="34">
        <v>0</v>
      </c>
      <c r="I68" s="4"/>
    </row>
    <row r="69" spans="1:12" ht="6.75" customHeight="1" x14ac:dyDescent="0.25">
      <c r="A69" s="1"/>
      <c r="C69" s="57" t="s">
        <v>8</v>
      </c>
      <c r="D69" s="31"/>
      <c r="E69" s="32"/>
    </row>
    <row r="70" spans="1:12" x14ac:dyDescent="0.25">
      <c r="A70" s="61" t="s">
        <v>1</v>
      </c>
      <c r="B70" s="81" t="s">
        <v>64</v>
      </c>
      <c r="C70" s="81"/>
      <c r="D70" s="62">
        <f>SUM(D71:D79)</f>
        <v>2100</v>
      </c>
      <c r="E70" s="63">
        <v>150</v>
      </c>
      <c r="F70" s="4"/>
      <c r="G70" s="64"/>
      <c r="H70" s="62">
        <f>SUM(H71:H79)</f>
        <v>0</v>
      </c>
      <c r="I70" s="65"/>
      <c r="K70" s="1"/>
      <c r="L70" s="1"/>
    </row>
    <row r="71" spans="1:12" x14ac:dyDescent="0.25">
      <c r="A71" s="61"/>
      <c r="B71" s="6"/>
      <c r="C71" s="57" t="s">
        <v>65</v>
      </c>
      <c r="D71" s="82">
        <v>1800</v>
      </c>
      <c r="E71" s="94">
        <v>150</v>
      </c>
      <c r="F71" s="4"/>
      <c r="G71" s="4"/>
      <c r="H71" s="34">
        <v>0</v>
      </c>
      <c r="I71" s="4"/>
      <c r="K71" s="3"/>
      <c r="L71" s="3"/>
    </row>
    <row r="72" spans="1:12" x14ac:dyDescent="0.25">
      <c r="A72" s="61"/>
      <c r="B72" s="6"/>
      <c r="C72" s="57" t="s">
        <v>66</v>
      </c>
      <c r="D72" s="82"/>
      <c r="E72" s="94"/>
      <c r="F72" s="4"/>
      <c r="G72" s="4"/>
      <c r="H72" s="34">
        <v>0</v>
      </c>
      <c r="I72" s="4"/>
      <c r="K72" s="3"/>
      <c r="L72" s="3"/>
    </row>
    <row r="73" spans="1:12" x14ac:dyDescent="0.25">
      <c r="A73" s="61"/>
      <c r="B73" s="6"/>
      <c r="C73" s="57" t="s">
        <v>67</v>
      </c>
      <c r="D73" s="82"/>
      <c r="E73" s="94"/>
      <c r="F73" s="4"/>
      <c r="G73" s="4"/>
      <c r="H73" s="34">
        <v>0</v>
      </c>
      <c r="I73" s="4"/>
      <c r="K73" s="3"/>
      <c r="L73" s="3"/>
    </row>
    <row r="74" spans="1:12" ht="30" x14ac:dyDescent="0.25">
      <c r="A74" s="61"/>
      <c r="B74" s="6"/>
      <c r="C74" s="57" t="s">
        <v>68</v>
      </c>
      <c r="D74" s="82"/>
      <c r="E74" s="94"/>
      <c r="F74" s="4"/>
      <c r="G74" s="4"/>
      <c r="H74" s="34">
        <v>0</v>
      </c>
      <c r="I74" s="4"/>
      <c r="K74" s="1"/>
      <c r="L74" s="1"/>
    </row>
    <row r="75" spans="1:12" x14ac:dyDescent="0.25">
      <c r="A75" s="61"/>
      <c r="B75" s="6"/>
      <c r="C75" s="57" t="s">
        <v>69</v>
      </c>
      <c r="D75" s="82"/>
      <c r="E75" s="94"/>
      <c r="F75" s="4"/>
      <c r="G75" s="4"/>
      <c r="H75" s="34">
        <v>0</v>
      </c>
      <c r="I75" s="4"/>
      <c r="K75" s="1"/>
      <c r="L75" s="1"/>
    </row>
    <row r="76" spans="1:12" x14ac:dyDescent="0.25">
      <c r="A76" s="61"/>
      <c r="B76" s="6"/>
      <c r="C76" s="57" t="s">
        <v>70</v>
      </c>
      <c r="D76" s="82"/>
      <c r="E76" s="94"/>
      <c r="F76" s="4"/>
      <c r="G76" s="4"/>
      <c r="H76" s="34">
        <v>0</v>
      </c>
      <c r="I76" s="4"/>
      <c r="K76" s="1"/>
      <c r="L76" s="1"/>
    </row>
    <row r="77" spans="1:12" x14ac:dyDescent="0.25">
      <c r="A77" s="61"/>
      <c r="B77" s="6"/>
      <c r="C77" s="57" t="s">
        <v>71</v>
      </c>
      <c r="D77" s="82"/>
      <c r="E77" s="94"/>
      <c r="F77" s="4"/>
      <c r="G77" s="4"/>
      <c r="H77" s="34">
        <v>0</v>
      </c>
      <c r="I77" s="4"/>
      <c r="K77" s="1"/>
      <c r="L77" s="1"/>
    </row>
    <row r="78" spans="1:12" x14ac:dyDescent="0.25">
      <c r="A78" s="61"/>
      <c r="B78" s="6"/>
      <c r="C78" s="57" t="s">
        <v>55</v>
      </c>
      <c r="D78" s="82"/>
      <c r="E78" s="94"/>
      <c r="F78" s="4"/>
      <c r="G78" s="4"/>
      <c r="H78" s="34">
        <v>0</v>
      </c>
      <c r="I78" s="4"/>
      <c r="K78" s="1"/>
      <c r="L78" s="1"/>
    </row>
    <row r="79" spans="1:12" x14ac:dyDescent="0.25">
      <c r="A79" s="61"/>
      <c r="B79" s="6"/>
      <c r="C79" s="57" t="s">
        <v>72</v>
      </c>
      <c r="D79" s="1">
        <v>300</v>
      </c>
      <c r="E79" s="94"/>
      <c r="F79" s="1"/>
      <c r="G79" s="4"/>
      <c r="H79" s="34">
        <v>0</v>
      </c>
      <c r="I79" s="4"/>
      <c r="J79" s="1"/>
      <c r="K79" s="1"/>
      <c r="L79" s="1"/>
    </row>
    <row r="80" spans="1:12" ht="7.5" customHeight="1" x14ac:dyDescent="0.25"/>
    <row r="81" spans="1:9" x14ac:dyDescent="0.25">
      <c r="A81" s="70" t="s">
        <v>1</v>
      </c>
      <c r="B81" s="95" t="s">
        <v>73</v>
      </c>
      <c r="C81" s="95"/>
      <c r="D81" s="71">
        <f>SUM(D82:D83)</f>
        <v>0</v>
      </c>
      <c r="E81" s="72" t="s">
        <v>79</v>
      </c>
      <c r="F81" s="4"/>
      <c r="G81" s="73"/>
      <c r="H81" s="71">
        <f>SUM(H82:H83)</f>
        <v>0</v>
      </c>
      <c r="I81" s="74"/>
    </row>
    <row r="82" spans="1:9" ht="60.75" customHeight="1" x14ac:dyDescent="0.25">
      <c r="A82" s="70"/>
      <c r="B82" s="6"/>
      <c r="C82" s="59" t="s">
        <v>74</v>
      </c>
      <c r="D82" s="45" t="s">
        <v>6</v>
      </c>
      <c r="E82" s="76"/>
      <c r="F82" s="4"/>
      <c r="G82" s="4"/>
      <c r="H82" s="34">
        <v>0</v>
      </c>
      <c r="I82" s="4"/>
    </row>
    <row r="83" spans="1:9" ht="60" x14ac:dyDescent="0.25">
      <c r="A83" s="70"/>
      <c r="B83" s="6"/>
      <c r="C83" s="59" t="s">
        <v>75</v>
      </c>
      <c r="D83" s="45" t="s">
        <v>6</v>
      </c>
      <c r="E83" s="76"/>
      <c r="F83" s="4"/>
      <c r="G83" s="4"/>
      <c r="H83" s="34">
        <v>0</v>
      </c>
      <c r="I83" s="4"/>
    </row>
    <row r="84" spans="1:9" ht="11.25" customHeight="1" x14ac:dyDescent="0.25"/>
    <row r="85" spans="1:9" x14ac:dyDescent="0.25">
      <c r="A85" s="89" t="s">
        <v>3</v>
      </c>
      <c r="B85" s="89"/>
      <c r="C85" s="89"/>
      <c r="D85" s="89"/>
      <c r="E85" s="89"/>
      <c r="F85" s="89"/>
      <c r="G85" s="89"/>
      <c r="H85" s="89"/>
      <c r="I85" s="89"/>
    </row>
    <row r="86" spans="1:9" x14ac:dyDescent="0.25">
      <c r="A86" s="90" t="s">
        <v>76</v>
      </c>
      <c r="B86" s="91"/>
      <c r="C86" s="91"/>
      <c r="D86" s="91"/>
      <c r="E86" s="91"/>
      <c r="F86" s="91"/>
      <c r="G86" s="91"/>
      <c r="H86" s="91"/>
      <c r="I86" s="91"/>
    </row>
    <row r="87" spans="1:9" x14ac:dyDescent="0.25">
      <c r="A87" s="90" t="s">
        <v>77</v>
      </c>
      <c r="B87" s="91"/>
      <c r="C87" s="91"/>
      <c r="D87" s="91"/>
      <c r="E87" s="91"/>
      <c r="F87" s="91"/>
      <c r="G87" s="91"/>
      <c r="H87" s="91"/>
      <c r="I87" s="91"/>
    </row>
    <row r="88" spans="1:9" ht="25.5" customHeight="1" x14ac:dyDescent="0.25">
      <c r="A88" s="92" t="s">
        <v>80</v>
      </c>
      <c r="B88" s="93"/>
      <c r="C88" s="93"/>
      <c r="D88" s="93"/>
      <c r="E88" s="93"/>
      <c r="F88" s="93"/>
      <c r="G88" s="93"/>
      <c r="H88" s="93"/>
      <c r="I88" s="93"/>
    </row>
    <row r="89" spans="1:9" x14ac:dyDescent="0.25">
      <c r="A89" s="83" t="s">
        <v>7</v>
      </c>
      <c r="B89" s="83"/>
      <c r="C89" s="83"/>
      <c r="D89" s="83"/>
      <c r="E89" s="83"/>
      <c r="F89" s="83"/>
      <c r="G89" s="83"/>
      <c r="H89" s="83"/>
      <c r="I89" s="83"/>
    </row>
    <row r="90" spans="1:9" x14ac:dyDescent="0.25">
      <c r="A90" s="83" t="s">
        <v>4</v>
      </c>
      <c r="B90" s="83"/>
      <c r="C90" s="83"/>
      <c r="D90" s="83"/>
      <c r="E90" s="83"/>
      <c r="F90" s="83"/>
      <c r="G90" s="83"/>
      <c r="H90" s="83"/>
      <c r="I90" s="83"/>
    </row>
    <row r="91" spans="1:9" x14ac:dyDescent="0.25">
      <c r="A91" s="83" t="s">
        <v>9</v>
      </c>
      <c r="B91" s="83"/>
      <c r="C91" s="83"/>
      <c r="D91" s="83"/>
      <c r="E91" s="83"/>
      <c r="F91" s="83"/>
      <c r="G91" s="83"/>
      <c r="H91" s="83"/>
      <c r="I91" s="83"/>
    </row>
  </sheetData>
  <mergeCells count="19">
    <mergeCell ref="A90:I90"/>
    <mergeCell ref="A91:I91"/>
    <mergeCell ref="B62:C62"/>
    <mergeCell ref="B5:C5"/>
    <mergeCell ref="B18:C18"/>
    <mergeCell ref="B47:C47"/>
    <mergeCell ref="B40:C40"/>
    <mergeCell ref="A85:I85"/>
    <mergeCell ref="A86:I86"/>
    <mergeCell ref="A88:I88"/>
    <mergeCell ref="A87:I87"/>
    <mergeCell ref="A89:I89"/>
    <mergeCell ref="E71:E79"/>
    <mergeCell ref="B81:C81"/>
    <mergeCell ref="B3:C3"/>
    <mergeCell ref="B30:C30"/>
    <mergeCell ref="B55:C55"/>
    <mergeCell ref="B70:C70"/>
    <mergeCell ref="D71:D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Kaszyński</dc:creator>
  <cp:lastModifiedBy>Komputer</cp:lastModifiedBy>
  <dcterms:created xsi:type="dcterms:W3CDTF">2018-07-05T07:02:29Z</dcterms:created>
  <dcterms:modified xsi:type="dcterms:W3CDTF">2023-07-19T15:22:28Z</dcterms:modified>
</cp:coreProperties>
</file>